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<sst xmlns="http://schemas.openxmlformats.org/spreadsheetml/2006/main" count="38" uniqueCount="24">
  <si>
    <t xml:space="preserve">Spracovanie vysledkov, meranie 9.2.2024</t>
  </si>
  <si>
    <t xml:space="preserve">iCCD kamera, spektra Halfa</t>
  </si>
  <si>
    <t xml:space="preserve">TS basic, no additional capacitance</t>
  </si>
  <si>
    <t xml:space="preserve">gw</t>
  </si>
  <si>
    <t xml:space="preserve">gd</t>
  </si>
  <si>
    <t xml:space="preserve">time</t>
  </si>
  <si>
    <t xml:space="preserve">kabel</t>
  </si>
  <si>
    <t xml:space="preserve">FWHM – broadening</t>
  </si>
  <si>
    <t xml:space="preserve">FWHA – broadening</t>
  </si>
  <si>
    <t xml:space="preserve">integ Halfa</t>
  </si>
  <si>
    <t xml:space="preserve">integ na 20 ns</t>
  </si>
  <si>
    <t xml:space="preserve">2m</t>
  </si>
  <si>
    <t xml:space="preserve">10m</t>
  </si>
  <si>
    <t xml:space="preserve">velmi nepresny fit</t>
  </si>
  <si>
    <t xml:space="preserve">ale 2 oddelene ciary – Halfa a N++</t>
  </si>
  <si>
    <t xml:space="preserve">fit takmer nemozny, ale Halfa ciara je evidentne velmi siroka – screenshot</t>
  </si>
  <si>
    <t xml:space="preserve">uz nie je N++ ciara</t>
  </si>
  <si>
    <t xml:space="preserve">N+, 10m kabel</t>
  </si>
  <si>
    <t xml:space="preserve">k = 9.45</t>
  </si>
  <si>
    <t xml:space="preserve">integral</t>
  </si>
  <si>
    <t xml:space="preserve">integ na 10 ns</t>
  </si>
  <si>
    <t xml:space="preserve">Texc</t>
  </si>
  <si>
    <t xml:space="preserve">este trochu slabe spektrum</t>
  </si>
  <si>
    <t xml:space="preserve">uz slabe spektrum, nepresny fit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</si>
</sst>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Sheet1!$C$6:$C$13</c:f>
              <c:numCache>
                <c:formatCode>General</c:formatCode>
                <c:ptCount val="8"/>
                <c:pt idx="0">
                  <c:v>50</c:v>
                </c:pt>
                <c:pt idx="1">
                  <c:v>60</c:v>
                </c:pt>
                <c:pt idx="2">
                  <c:v>170</c:v>
                </c:pt>
                <c:pt idx="3">
                  <c:v>200</c:v>
                </c:pt>
                <c:pt idx="4">
                  <c:v>230</c:v>
                </c:pt>
                <c:pt idx="5">
                  <c:v>285</c:v>
                </c:pt>
                <c:pt idx="6">
                  <c:v>70</c:v>
                </c:pt>
                <c:pt idx="7">
                  <c:v>100</c:v>
                </c:pt>
              </c:numCache>
            </c:numRef>
          </c:xVal>
          <c:yVal>
            <c:numRef>
              <c:f>Sheet1!$H$6:$H$13</c:f>
              <c:numCache>
                <c:formatCode>0.00E+00</c:formatCode>
                <c:ptCount val="8"/>
                <c:pt idx="0">
                  <c:v>4300000</c:v>
                </c:pt>
                <c:pt idx="1">
                  <c:v>4340000</c:v>
                </c:pt>
                <c:pt idx="2">
                  <c:v>81000</c:v>
                </c:pt>
                <c:pt idx="3">
                  <c:v>27700</c:v>
                </c:pt>
                <c:pt idx="4">
                  <c:v>12800</c:v>
                </c:pt>
                <c:pt idx="5">
                  <c:v>3092</c:v>
                </c:pt>
                <c:pt idx="6">
                  <c:v>3250000</c:v>
                </c:pt>
                <c:pt idx="7">
                  <c:v>1020000</c:v>
                </c:pt>
              </c:numCache>
            </c:numRef>
          </c:yVal>
          <c:smooth val="0"/>
        </c:ser>
        <c:axId val="16846162"/>
        <c:axId val="52401056"/>
      </c:scatterChart>
      <c:valAx>
        <c:axId val="1684616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2401056"/>
        <c:crosses val="autoZero"/>
        <c:crossBetween val="midCat"/>
      </c:valAx>
      <c:valAx>
        <c:axId val="5240105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E+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684616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Sheet1!$F$5</c:f>
              <c:strCache>
                <c:ptCount val="1"/>
                <c:pt idx="0">
                  <c:v>FWHA – broadening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Sheet1!$C$6:$C$26</c:f>
              <c:numCache>
                <c:formatCode>General</c:formatCode>
                <c:ptCount val="21"/>
                <c:pt idx="0">
                  <c:v>50</c:v>
                </c:pt>
                <c:pt idx="1">
                  <c:v>60</c:v>
                </c:pt>
                <c:pt idx="2">
                  <c:v>170</c:v>
                </c:pt>
                <c:pt idx="3">
                  <c:v>200</c:v>
                </c:pt>
                <c:pt idx="4">
                  <c:v>230</c:v>
                </c:pt>
                <c:pt idx="5">
                  <c:v>285</c:v>
                </c:pt>
                <c:pt idx="6">
                  <c:v>70</c:v>
                </c:pt>
                <c:pt idx="7">
                  <c:v>100</c:v>
                </c:pt>
                <c:pt idx="8">
                  <c:v>130</c:v>
                </c:pt>
                <c:pt idx="17">
                  <c:v>20</c:v>
                </c:pt>
                <c:pt idx="18">
                  <c:v>30</c:v>
                </c:pt>
                <c:pt idx="19">
                  <c:v>70</c:v>
                </c:pt>
                <c:pt idx="20">
                  <c:v>90</c:v>
                </c:pt>
              </c:numCache>
            </c:numRef>
          </c:xVal>
          <c:yVal>
            <c:numRef>
              <c:f>Sheet1!$F$6:$F$26</c:f>
              <c:numCache>
                <c:formatCode>General</c:formatCode>
                <c:ptCount val="21"/>
                <c:pt idx="0">
                  <c:v>3.12</c:v>
                </c:pt>
                <c:pt idx="1">
                  <c:v>2.8</c:v>
                </c:pt>
                <c:pt idx="2">
                  <c:v>0.638</c:v>
                </c:pt>
                <c:pt idx="3">
                  <c:v>0.308</c:v>
                </c:pt>
                <c:pt idx="4">
                  <c:v>0.216</c:v>
                </c:pt>
                <c:pt idx="5">
                  <c:v>0.14</c:v>
                </c:pt>
                <c:pt idx="6">
                  <c:v>2.4</c:v>
                </c:pt>
                <c:pt idx="7">
                  <c:v>1.44</c:v>
                </c:pt>
                <c:pt idx="8">
                  <c:v>0.972</c:v>
                </c:pt>
                <c:pt idx="17">
                  <c:v>0.168</c:v>
                </c:pt>
                <c:pt idx="18">
                  <c:v>3.76</c:v>
                </c:pt>
                <c:pt idx="19">
                  <c:v>2.43</c:v>
                </c:pt>
                <c:pt idx="20">
                  <c:v>1.68</c:v>
                </c:pt>
              </c:numCache>
            </c:numRef>
          </c:yVal>
          <c:smooth val="0"/>
        </c:ser>
        <c:axId val="71089642"/>
        <c:axId val="51448371"/>
      </c:scatterChart>
      <c:valAx>
        <c:axId val="7108964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1448371"/>
        <c:crosses val="autoZero"/>
        <c:crossBetween val="midCat"/>
      </c:valAx>
      <c:valAx>
        <c:axId val="5144837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108964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Sheet1!$G$54</c:f>
              <c:strCache>
                <c:ptCount val="1"/>
                <c:pt idx="0">
                  <c:v>integral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Sheet1!$C$55:$C$58</c:f>
              <c:numCache>
                <c:formatCode>General</c:formatCode>
                <c:ptCount val="4"/>
                <c:pt idx="0">
                  <c:v>25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</c:numCache>
            </c:numRef>
          </c:xVal>
          <c:yVal>
            <c:numRef>
              <c:f>Sheet1!$G$55:$G$58</c:f>
              <c:numCache>
                <c:formatCode>0.00E+00</c:formatCode>
                <c:ptCount val="4"/>
                <c:pt idx="0">
                  <c:v>49500</c:v>
                </c:pt>
                <c:pt idx="1">
                  <c:v>783000</c:v>
                </c:pt>
                <c:pt idx="2">
                  <c:v>442000</c:v>
                </c:pt>
                <c:pt idx="3">
                  <c:v>29500</c:v>
                </c:pt>
              </c:numCache>
            </c:numRef>
          </c:yVal>
          <c:smooth val="0"/>
        </c:ser>
        <c:axId val="20515775"/>
        <c:axId val="450469"/>
      </c:scatterChart>
      <c:valAx>
        <c:axId val="205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50469"/>
        <c:crosses val="autoZero"/>
        <c:crossBetween val="between"/>
      </c:valAx>
      <c:valAx>
        <c:axId val="45046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E+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051577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226800</xdr:colOff>
      <xdr:row>1</xdr:row>
      <xdr:rowOff>29160</xdr:rowOff>
    </xdr:from>
    <xdr:to>
      <xdr:col>16</xdr:col>
      <xdr:colOff>296280</xdr:colOff>
      <xdr:row>21</xdr:row>
      <xdr:rowOff>16920</xdr:rowOff>
    </xdr:to>
    <xdr:graphicFrame>
      <xdr:nvGraphicFramePr>
        <xdr:cNvPr id="0" name=""/>
        <xdr:cNvGraphicFramePr/>
      </xdr:nvGraphicFramePr>
      <xdr:xfrm>
        <a:off x="7553520" y="191880"/>
        <a:ext cx="5767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36360</xdr:colOff>
      <xdr:row>27</xdr:row>
      <xdr:rowOff>36360</xdr:rowOff>
    </xdr:from>
    <xdr:to>
      <xdr:col>13</xdr:col>
      <xdr:colOff>105480</xdr:colOff>
      <xdr:row>47</xdr:row>
      <xdr:rowOff>24120</xdr:rowOff>
    </xdr:to>
    <xdr:graphicFrame>
      <xdr:nvGraphicFramePr>
        <xdr:cNvPr id="1" name=""/>
        <xdr:cNvGraphicFramePr/>
      </xdr:nvGraphicFramePr>
      <xdr:xfrm>
        <a:off x="4920840" y="4425480"/>
        <a:ext cx="576756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494280</xdr:colOff>
      <xdr:row>59</xdr:row>
      <xdr:rowOff>66600</xdr:rowOff>
    </xdr:from>
    <xdr:to>
      <xdr:col>14</xdr:col>
      <xdr:colOff>555480</xdr:colOff>
      <xdr:row>79</xdr:row>
      <xdr:rowOff>55080</xdr:rowOff>
    </xdr:to>
    <xdr:graphicFrame>
      <xdr:nvGraphicFramePr>
        <xdr:cNvPr id="2" name=""/>
        <xdr:cNvGraphicFramePr/>
      </xdr:nvGraphicFramePr>
      <xdr:xfrm>
        <a:off x="6192720" y="965772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8"/>
  <sheetViews>
    <sheetView showFormulas="false" showGridLines="true" showRowColHeaders="true" showZeros="true" rightToLeft="false" tabSelected="true" showOutlineSymbols="true" defaultGridColor="true" view="normal" topLeftCell="A46" colorId="64" zoomScale="135" zoomScaleNormal="135" zoomScalePageLayoutView="100" workbookViewId="0">
      <selection pane="topLeft" activeCell="G61" activeCellId="0" sqref="G61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3" customFormat="false" ht="12.8" hidden="false" customHeight="false" outlineLevel="0" collapsed="false">
      <c r="A3" s="1" t="s">
        <v>1</v>
      </c>
      <c r="E3" s="1" t="s">
        <v>2</v>
      </c>
    </row>
    <row r="5" customFormat="false" ht="12.8" hidden="false" customHeight="false" outlineLevel="0" collapsed="false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customFormat="false" ht="12.8" hidden="false" customHeight="false" outlineLevel="0" collapsed="false">
      <c r="A6" s="1" t="n">
        <v>20</v>
      </c>
      <c r="B6" s="1" t="n">
        <v>0</v>
      </c>
      <c r="C6" s="1" t="n">
        <f aca="false">40+B6+0.5*A6</f>
        <v>50</v>
      </c>
      <c r="D6" s="1" t="s">
        <v>11</v>
      </c>
      <c r="E6" s="1" t="n">
        <v>3.06</v>
      </c>
      <c r="F6" s="1" t="n">
        <v>3.12</v>
      </c>
      <c r="G6" s="2" t="n">
        <v>4300000</v>
      </c>
      <c r="H6" s="2" t="n">
        <v>4300000</v>
      </c>
    </row>
    <row r="7" customFormat="false" ht="12.8" hidden="false" customHeight="false" outlineLevel="0" collapsed="false">
      <c r="A7" s="1" t="n">
        <v>20</v>
      </c>
      <c r="B7" s="1" t="n">
        <v>10</v>
      </c>
      <c r="C7" s="1" t="n">
        <f aca="false">40+B7+0.5*A7</f>
        <v>60</v>
      </c>
      <c r="D7" s="1" t="s">
        <v>11</v>
      </c>
      <c r="E7" s="1" t="n">
        <v>2.85</v>
      </c>
      <c r="F7" s="1" t="n">
        <v>2.8</v>
      </c>
      <c r="G7" s="2" t="n">
        <v>4340000</v>
      </c>
      <c r="H7" s="2" t="n">
        <v>4340000</v>
      </c>
    </row>
    <row r="8" customFormat="false" ht="12.8" hidden="false" customHeight="false" outlineLevel="0" collapsed="false">
      <c r="A8" s="1" t="n">
        <v>20</v>
      </c>
      <c r="B8" s="1" t="n">
        <v>120</v>
      </c>
      <c r="C8" s="1" t="n">
        <f aca="false">40+B8+0.5*A8</f>
        <v>170</v>
      </c>
      <c r="E8" s="1" t="n">
        <v>0.363</v>
      </c>
      <c r="F8" s="1" t="n">
        <v>0.638</v>
      </c>
      <c r="G8" s="2" t="n">
        <v>81000</v>
      </c>
      <c r="H8" s="2" t="n">
        <v>81000</v>
      </c>
    </row>
    <row r="9" customFormat="false" ht="12.8" hidden="false" customHeight="false" outlineLevel="0" collapsed="false">
      <c r="A9" s="1" t="n">
        <v>20</v>
      </c>
      <c r="B9" s="1" t="n">
        <v>150</v>
      </c>
      <c r="C9" s="1" t="n">
        <f aca="false">40+B9+0.5*A9</f>
        <v>200</v>
      </c>
      <c r="E9" s="1" t="n">
        <v>0.23</v>
      </c>
      <c r="F9" s="1" t="n">
        <v>0.308</v>
      </c>
      <c r="G9" s="2" t="n">
        <v>27700</v>
      </c>
      <c r="H9" s="2" t="n">
        <v>27700</v>
      </c>
    </row>
    <row r="10" customFormat="false" ht="12.8" hidden="false" customHeight="false" outlineLevel="0" collapsed="false">
      <c r="A10" s="1" t="n">
        <v>20</v>
      </c>
      <c r="B10" s="1" t="n">
        <v>180</v>
      </c>
      <c r="C10" s="1" t="n">
        <f aca="false">40+B10+0.5*A10</f>
        <v>230</v>
      </c>
      <c r="E10" s="1" t="n">
        <v>0.186</v>
      </c>
      <c r="F10" s="1" t="n">
        <v>0.216</v>
      </c>
      <c r="G10" s="2" t="n">
        <v>12800</v>
      </c>
      <c r="H10" s="2" t="n">
        <v>12800</v>
      </c>
    </row>
    <row r="11" customFormat="false" ht="12.8" hidden="false" customHeight="false" outlineLevel="0" collapsed="false">
      <c r="A11" s="1" t="n">
        <v>50</v>
      </c>
      <c r="B11" s="1" t="n">
        <v>220</v>
      </c>
      <c r="C11" s="1" t="n">
        <f aca="false">40+B11+0.5*A11</f>
        <v>285</v>
      </c>
      <c r="E11" s="1" t="n">
        <v>0.155</v>
      </c>
      <c r="F11" s="1" t="n">
        <v>0.14</v>
      </c>
      <c r="G11" s="2" t="n">
        <v>7730</v>
      </c>
      <c r="H11" s="1" t="n">
        <f aca="false">2*G11/5</f>
        <v>3092</v>
      </c>
    </row>
    <row r="12" customFormat="false" ht="12.8" hidden="false" customHeight="false" outlineLevel="0" collapsed="false">
      <c r="A12" s="1" t="n">
        <v>20</v>
      </c>
      <c r="B12" s="1" t="n">
        <v>20</v>
      </c>
      <c r="C12" s="1" t="n">
        <f aca="false">40+B12+0.5*A12</f>
        <v>70</v>
      </c>
      <c r="E12" s="1" t="n">
        <v>2.28</v>
      </c>
      <c r="F12" s="1" t="n">
        <v>2.4</v>
      </c>
      <c r="G12" s="2" t="n">
        <v>3250000</v>
      </c>
      <c r="H12" s="2" t="n">
        <v>3250000</v>
      </c>
    </row>
    <row r="13" customFormat="false" ht="12.8" hidden="false" customHeight="false" outlineLevel="0" collapsed="false">
      <c r="A13" s="1" t="n">
        <v>20</v>
      </c>
      <c r="B13" s="1" t="n">
        <v>50</v>
      </c>
      <c r="C13" s="1" t="n">
        <f aca="false">40+B13+0.5*A13</f>
        <v>100</v>
      </c>
      <c r="E13" s="1" t="n">
        <v>1.29</v>
      </c>
      <c r="F13" s="1" t="n">
        <v>1.44</v>
      </c>
      <c r="G13" s="2" t="n">
        <v>1020000</v>
      </c>
      <c r="H13" s="2" t="n">
        <v>1020000</v>
      </c>
    </row>
    <row r="14" customFormat="false" ht="12.8" hidden="false" customHeight="false" outlineLevel="0" collapsed="false">
      <c r="A14" s="1" t="n">
        <v>20</v>
      </c>
      <c r="B14" s="1" t="n">
        <v>80</v>
      </c>
      <c r="C14" s="1" t="n">
        <f aca="false">40+B14+0.5*A14</f>
        <v>130</v>
      </c>
      <c r="E14" s="1" t="n">
        <v>0.666</v>
      </c>
      <c r="F14" s="1" t="n">
        <v>0.972</v>
      </c>
      <c r="G14" s="2" t="n">
        <v>326000</v>
      </c>
      <c r="H14" s="2" t="n">
        <v>326000</v>
      </c>
    </row>
    <row r="23" customFormat="false" ht="12.8" hidden="false" customHeight="false" outlineLevel="0" collapsed="false">
      <c r="A23" s="1" t="n">
        <v>20</v>
      </c>
      <c r="B23" s="1" t="n">
        <v>10</v>
      </c>
      <c r="C23" s="1" t="n">
        <f aca="false">B23+0.5*A23</f>
        <v>20</v>
      </c>
      <c r="D23" s="1" t="s">
        <v>12</v>
      </c>
      <c r="E23" s="1" t="n">
        <v>0.162</v>
      </c>
      <c r="F23" s="1" t="n">
        <v>0.168</v>
      </c>
      <c r="G23" s="1" t="s">
        <v>13</v>
      </c>
      <c r="I23" s="1" t="s">
        <v>14</v>
      </c>
    </row>
    <row r="24" customFormat="false" ht="12.8" hidden="false" customHeight="false" outlineLevel="0" collapsed="false">
      <c r="A24" s="1" t="n">
        <v>20</v>
      </c>
      <c r="B24" s="1" t="n">
        <v>20</v>
      </c>
      <c r="C24" s="1" t="n">
        <f aca="false">B24+0.5*A24</f>
        <v>30</v>
      </c>
      <c r="D24" s="1" t="s">
        <v>12</v>
      </c>
      <c r="E24" s="1" t="n">
        <v>3.8</v>
      </c>
      <c r="F24" s="1" t="n">
        <v>3.76</v>
      </c>
      <c r="G24" s="1" t="s">
        <v>15</v>
      </c>
    </row>
    <row r="25" customFormat="false" ht="12.8" hidden="false" customHeight="false" outlineLevel="0" collapsed="false">
      <c r="A25" s="1" t="n">
        <v>20</v>
      </c>
      <c r="B25" s="1" t="n">
        <v>60</v>
      </c>
      <c r="C25" s="1" t="n">
        <f aca="false">B25+0.5*A25</f>
        <v>70</v>
      </c>
      <c r="D25" s="1" t="s">
        <v>12</v>
      </c>
      <c r="E25" s="1" t="n">
        <v>2.2</v>
      </c>
      <c r="F25" s="1" t="n">
        <v>2.43</v>
      </c>
      <c r="G25" s="1" t="s">
        <v>16</v>
      </c>
    </row>
    <row r="26" customFormat="false" ht="12.8" hidden="false" customHeight="false" outlineLevel="0" collapsed="false">
      <c r="A26" s="1" t="n">
        <v>20</v>
      </c>
      <c r="B26" s="1" t="n">
        <v>80</v>
      </c>
      <c r="C26" s="1" t="n">
        <f aca="false">B26+0.5*A26</f>
        <v>90</v>
      </c>
      <c r="D26" s="1" t="s">
        <v>12</v>
      </c>
      <c r="E26" s="1" t="n">
        <v>1.64</v>
      </c>
      <c r="F26" s="1" t="n">
        <v>1.68</v>
      </c>
    </row>
    <row r="51" customFormat="false" ht="12.8" hidden="false" customHeight="false" outlineLevel="0" collapsed="false">
      <c r="A51" s="1" t="s">
        <v>17</v>
      </c>
    </row>
    <row r="53" customFormat="false" ht="12.8" hidden="false" customHeight="false" outlineLevel="0" collapsed="false">
      <c r="A53" s="1" t="s">
        <v>18</v>
      </c>
    </row>
    <row r="54" customFormat="false" ht="12.8" hidden="false" customHeight="false" outlineLevel="0" collapsed="false">
      <c r="A54" s="1" t="s">
        <v>3</v>
      </c>
      <c r="B54" s="1" t="s">
        <v>4</v>
      </c>
      <c r="C54" s="1" t="s">
        <v>5</v>
      </c>
      <c r="D54" s="1" t="s">
        <v>6</v>
      </c>
      <c r="E54" s="1" t="s">
        <v>7</v>
      </c>
      <c r="F54" s="1" t="s">
        <v>8</v>
      </c>
      <c r="G54" s="1" t="s">
        <v>19</v>
      </c>
      <c r="H54" s="1" t="s">
        <v>20</v>
      </c>
      <c r="I54" s="1" t="s">
        <v>21</v>
      </c>
    </row>
    <row r="55" customFormat="false" ht="12.8" hidden="false" customHeight="false" outlineLevel="0" collapsed="false">
      <c r="A55" s="1" t="n">
        <v>10</v>
      </c>
      <c r="B55" s="1" t="n">
        <v>20</v>
      </c>
      <c r="C55" s="1" t="n">
        <f aca="false">B55+0.5*A55</f>
        <v>25</v>
      </c>
      <c r="D55" s="1" t="s">
        <v>12</v>
      </c>
      <c r="E55" s="1" t="n">
        <v>0.375</v>
      </c>
      <c r="F55" s="1" t="n">
        <v>0.3</v>
      </c>
      <c r="G55" s="2" t="n">
        <v>49500</v>
      </c>
      <c r="I55" s="1" t="n">
        <v>20</v>
      </c>
      <c r="J55" s="1" t="s">
        <v>22</v>
      </c>
    </row>
    <row r="56" customFormat="false" ht="12.8" hidden="false" customHeight="false" outlineLevel="0" collapsed="false">
      <c r="A56" s="1" t="n">
        <v>10</v>
      </c>
      <c r="B56" s="1" t="n">
        <v>30</v>
      </c>
      <c r="C56" s="1" t="n">
        <f aca="false">B56+0.5*A56</f>
        <v>35</v>
      </c>
      <c r="D56" s="1" t="s">
        <v>12</v>
      </c>
      <c r="E56" s="1" t="n">
        <v>0.406</v>
      </c>
      <c r="F56" s="1" t="n">
        <v>0.364</v>
      </c>
      <c r="G56" s="2" t="n">
        <v>783000</v>
      </c>
      <c r="I56" s="1" t="n">
        <v>23</v>
      </c>
    </row>
    <row r="57" customFormat="false" ht="12.8" hidden="false" customHeight="false" outlineLevel="0" collapsed="false">
      <c r="A57" s="1" t="n">
        <v>10</v>
      </c>
      <c r="B57" s="1" t="n">
        <v>40</v>
      </c>
      <c r="C57" s="1" t="n">
        <f aca="false">B57+0.5*A57</f>
        <v>45</v>
      </c>
      <c r="D57" s="1" t="s">
        <v>12</v>
      </c>
      <c r="E57" s="1" t="n">
        <v>0.324</v>
      </c>
      <c r="F57" s="1" t="n">
        <v>0.312</v>
      </c>
      <c r="G57" s="2" t="n">
        <v>442000</v>
      </c>
      <c r="I57" s="1" t="n">
        <v>21</v>
      </c>
    </row>
    <row r="58" customFormat="false" ht="12.8" hidden="false" customHeight="false" outlineLevel="0" collapsed="false">
      <c r="A58" s="1" t="n">
        <v>10</v>
      </c>
      <c r="B58" s="1" t="n">
        <v>50</v>
      </c>
      <c r="C58" s="1" t="n">
        <f aca="false">B58+0.5*A58</f>
        <v>55</v>
      </c>
      <c r="D58" s="1" t="s">
        <v>12</v>
      </c>
      <c r="E58" s="1" t="n">
        <v>0.3</v>
      </c>
      <c r="F58" s="1" t="n">
        <v>0.288</v>
      </c>
      <c r="G58" s="2" t="n">
        <v>29500</v>
      </c>
      <c r="I58" s="1" t="n">
        <v>20</v>
      </c>
      <c r="J58" s="1" t="s">
        <v>23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2024-02-12T14:11:33Z</dcterms:created>
  <dc:creator>Mario Janda</dc:creator>
  <dc:description/>
  <dc:language>en-US</dc:language>
  <cp:lastModifiedBy/>
  <dcterms:modified xsi:type="dcterms:W3CDTF">2025-05-26T14:32:58Z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